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ng\Desktop\"/>
    </mc:Choice>
  </mc:AlternateContent>
  <xr:revisionPtr revIDLastSave="0" documentId="8_{BBB5D3F6-9D60-4959-BC31-66AA962C8C11}" xr6:coauthVersionLast="36" xr6:coauthVersionMax="36" xr10:uidLastSave="{00000000-0000-0000-0000-000000000000}"/>
  <bookViews>
    <workbookView xWindow="0" yWindow="0" windowWidth="23040" windowHeight="8772" xr2:uid="{2148CEDE-3D1B-44D8-9577-16D7D74C262E}"/>
  </bookViews>
  <sheets>
    <sheet name="Report Sample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L34" i="1"/>
  <c r="J33" i="1"/>
  <c r="L31" i="1"/>
  <c r="L19" i="1"/>
  <c r="J19" i="1"/>
  <c r="L7" i="1"/>
  <c r="L37" i="1" l="1"/>
  <c r="J37" i="1"/>
</calcChain>
</file>

<file path=xl/sharedStrings.xml><?xml version="1.0" encoding="utf-8"?>
<sst xmlns="http://schemas.openxmlformats.org/spreadsheetml/2006/main" count="60" uniqueCount="25">
  <si>
    <t>DATA AS OF 12/31/2020</t>
  </si>
  <si>
    <t>18004(a)(1) Insitutional Dollars</t>
  </si>
  <si>
    <t>18004(a)(1) Insitutional Dollars- Student Portion</t>
  </si>
  <si>
    <t>18004 (b)(2)- HBCU Dollars</t>
  </si>
  <si>
    <t>18004(a)(3)</t>
  </si>
  <si>
    <t>Providing additional emergency financial aid grants to students.1</t>
  </si>
  <si>
    <t>N/A</t>
  </si>
  <si>
    <t>Providing reimbursements for tuition, housing, room and board, or  other fee refunds. </t>
  </si>
  <si>
    <t>Providing tuition discounts.  </t>
  </si>
  <si>
    <t>Covering the cost of providing additional technology hardware to  students, such as laptops or tablets, or covering the added cost of  technology fees. </t>
  </si>
  <si>
    <t>Providing or subsidizing the costs of high‐speed internet to students  or faculty to transition to an online environment. </t>
  </si>
  <si>
    <t>Subsidizing off‐campus housing costs due to dormitory closures or  decisions to limit housing to one student per room; subsidizing housing costs to reduce housing density; paying for hotels or other  off‐campus housing for students who need to be isolated; paying travel expenses for students who need to leave campus early due to  coronavirus infections or campus interruptions. </t>
  </si>
  <si>
    <t>Subsidizing food service to reduce density in eating facilities, to  provide pre‐packaged meals, or to add hours to food service  operations to accommodate social distancing.  </t>
  </si>
  <si>
    <t>Costs related to operating additional class sections to enable social  distancing, such as those for hiring more instructors and increasing  campus hours of operations.  </t>
  </si>
  <si>
    <t>Campus safety and operations.2</t>
  </si>
  <si>
    <t>Purchasing, leasing, or renting additional instructional equipment  and supplies (such as laboratory equipment or computers) to reduce  the number of students sharing equipment or supplies during a  single class period and to provide time for disinfection between  uses. </t>
  </si>
  <si>
    <t>Replacing lost revenue due to reduced enrollment.</t>
  </si>
  <si>
    <t>Replacing lost revenue from non‐tuition sources (i.e., cancelled ancillary events; disruption of food service, dorms, childcare or other  facilities; cancellation of use of campus venues by other  organizations, lost parking revenue, etc.).3</t>
  </si>
  <si>
    <t xml:space="preserve">Purchasing faculty and staff training in online instruction; or paying  additional funds to staff who are providing training in addition to  their regular job responsibilities.  </t>
  </si>
  <si>
    <t>Purchasing, leasing, or renting additional equipment or software to  enable distance learning, or upgrading campus wi‐fi access or  extending open networks to parking lots or public spaces, etc.</t>
  </si>
  <si>
    <t>Other Uses of (a)(1) Institutional Portion funds.4</t>
  </si>
  <si>
    <t>Other Uses of (a)(2) or (a)(3) funds, if applicable.5</t>
  </si>
  <si>
    <t>SUM</t>
  </si>
  <si>
    <t>Southern University at Shreveport</t>
  </si>
  <si>
    <t>HEERF Expenditure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</si>
</sst>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44" fontId="0" fillId="0" borderId="0" xfId="0" applyNumberFormat="1"/>
    <xf numFmtId="0" fontId="2" fillId="2" borderId="0" xfId="0" applyFont="1" applyFill="1" applyAlignment="1">
      <alignment horizontal="center"/>
    </xf>
    <xf numFmtId="44" fontId="2" fillId="2" borderId="0" xfId="0" applyNumberFormat="1" applyFont="1" applyFill="1" applyAlignment="1">
      <alignment horizontal="center"/>
    </xf>
    <xf numFmtId="0" fontId="0" fillId="2" borderId="0" xfId="0" applyFill="1"/>
    <xf numFmtId="43" fontId="2" fillId="2" borderId="0" xfId="1" applyFont="1" applyFill="1" applyAlignment="1">
      <alignment horizontal="center"/>
    </xf>
    <xf numFmtId="43" fontId="0" fillId="0" borderId="0" xfId="1" applyFont="1"/>
    <xf numFmtId="0" fontId="0" fillId="0" borderId="0" xfId="0" applyAlignment="1">
      <alignment horizontal="left" wrapText="1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jacobsen/OneDrive%20-%20Southern%20University%20at%20Shreveport/brandy/COVID-19_CARES%20Act/Copy%20of%20HEERF%20Annual%20Reporting%20_%20SUSLA%20_DEC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Sample "/>
      <sheetName val="Cares Act T3 Expense Ledger "/>
      <sheetName val="521162 Banner Data"/>
      <sheetName val="Cares Act Inst Expense Ledger "/>
      <sheetName val="520805 Banner DATA "/>
    </sheetNames>
    <sheetDataSet>
      <sheetData sheetId="0" refreshError="1"/>
      <sheetData sheetId="1">
        <row r="6">
          <cell r="N6">
            <v>47545.9</v>
          </cell>
        </row>
        <row r="8">
          <cell r="I8">
            <v>5825</v>
          </cell>
          <cell r="N8">
            <v>22058.46</v>
          </cell>
        </row>
        <row r="10">
          <cell r="I10">
            <v>5825</v>
          </cell>
        </row>
        <row r="17">
          <cell r="I17">
            <v>783.2</v>
          </cell>
        </row>
        <row r="18">
          <cell r="I18">
            <v>8223.6</v>
          </cell>
        </row>
      </sheetData>
      <sheetData sheetId="2" refreshError="1"/>
      <sheetData sheetId="3">
        <row r="3">
          <cell r="BA3">
            <v>40190.25</v>
          </cell>
        </row>
        <row r="4">
          <cell r="BA4">
            <v>162899.72999999998</v>
          </cell>
        </row>
        <row r="5">
          <cell r="BA5">
            <v>5045.3599999999997</v>
          </cell>
        </row>
        <row r="6">
          <cell r="BA6">
            <v>2801.21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44CB1-8E48-49DE-AC0E-19916AC4D449}">
  <dimension ref="A1:M37"/>
  <sheetViews>
    <sheetView tabSelected="1" topLeftCell="D1" zoomScale="70" zoomScaleNormal="70" workbookViewId="0">
      <selection activeCell="D3" sqref="D3"/>
    </sheetView>
  </sheetViews>
  <sheetFormatPr defaultRowHeight="14.4" x14ac:dyDescent="0.3"/>
  <cols>
    <col min="9" max="9" width="21.88671875" customWidth="1"/>
    <col min="10" max="11" width="22.33203125" customWidth="1"/>
    <col min="12" max="12" width="23.6640625" style="2" customWidth="1"/>
    <col min="13" max="13" width="20" customWidth="1"/>
  </cols>
  <sheetData>
    <row r="1" spans="1:13" x14ac:dyDescent="0.3">
      <c r="D1" t="s">
        <v>23</v>
      </c>
    </row>
    <row r="2" spans="1:13" x14ac:dyDescent="0.3">
      <c r="D2" t="s">
        <v>24</v>
      </c>
    </row>
    <row r="3" spans="1:13" ht="28.8" x14ac:dyDescent="0.3">
      <c r="A3" t="s">
        <v>0</v>
      </c>
      <c r="J3" s="1" t="s">
        <v>1</v>
      </c>
      <c r="K3" s="1" t="s">
        <v>2</v>
      </c>
      <c r="L3" s="2" t="s">
        <v>3</v>
      </c>
      <c r="M3" t="s">
        <v>4</v>
      </c>
    </row>
    <row r="4" spans="1:13" x14ac:dyDescent="0.3">
      <c r="A4">
        <v>8.1</v>
      </c>
      <c r="B4" s="11" t="s">
        <v>5</v>
      </c>
      <c r="C4" s="11"/>
      <c r="D4" s="11"/>
      <c r="E4" s="11"/>
      <c r="F4" s="11"/>
      <c r="G4" s="11"/>
      <c r="H4" s="11"/>
      <c r="I4" s="11"/>
      <c r="J4" s="2">
        <v>0</v>
      </c>
      <c r="K4" s="7">
        <v>830326.41</v>
      </c>
      <c r="M4" s="3" t="s">
        <v>6</v>
      </c>
    </row>
    <row r="5" spans="1:13" x14ac:dyDescent="0.3">
      <c r="A5">
        <v>8.1999999999999993</v>
      </c>
      <c r="B5" t="s">
        <v>7</v>
      </c>
      <c r="J5" s="2">
        <v>0</v>
      </c>
      <c r="M5" s="3" t="s">
        <v>6</v>
      </c>
    </row>
    <row r="6" spans="1:13" x14ac:dyDescent="0.3">
      <c r="A6">
        <v>8.3000000000000007</v>
      </c>
      <c r="B6" s="11" t="s">
        <v>8</v>
      </c>
      <c r="C6" s="11"/>
      <c r="D6" s="11"/>
      <c r="E6" s="11"/>
      <c r="F6" s="11"/>
      <c r="G6" s="11"/>
      <c r="H6" s="11"/>
      <c r="I6" s="11"/>
      <c r="J6" s="4" t="s">
        <v>6</v>
      </c>
      <c r="M6" s="3" t="s">
        <v>6</v>
      </c>
    </row>
    <row r="7" spans="1:13" x14ac:dyDescent="0.3">
      <c r="A7">
        <v>8.4</v>
      </c>
      <c r="B7" s="8" t="s">
        <v>9</v>
      </c>
      <c r="C7" s="8"/>
      <c r="D7" s="8"/>
      <c r="E7" s="8"/>
      <c r="F7" s="8"/>
      <c r="G7" s="8"/>
      <c r="H7" s="8"/>
      <c r="I7" s="8"/>
      <c r="J7" s="12">
        <v>0</v>
      </c>
      <c r="K7" s="3"/>
      <c r="L7" s="9">
        <f>193465.99-'[1]Cares Act T3 Expense Ledger '!I18+592288</f>
        <v>777530.39</v>
      </c>
      <c r="M7" s="3" t="s">
        <v>6</v>
      </c>
    </row>
    <row r="8" spans="1:13" x14ac:dyDescent="0.3">
      <c r="B8" s="8"/>
      <c r="C8" s="8"/>
      <c r="D8" s="8"/>
      <c r="E8" s="8"/>
      <c r="F8" s="8"/>
      <c r="G8" s="8"/>
      <c r="H8" s="8"/>
      <c r="I8" s="8"/>
      <c r="J8" s="12"/>
      <c r="K8" s="5"/>
      <c r="L8" s="9"/>
      <c r="M8" s="3" t="s">
        <v>6</v>
      </c>
    </row>
    <row r="9" spans="1:13" x14ac:dyDescent="0.3">
      <c r="A9">
        <v>8.5</v>
      </c>
      <c r="B9" s="8" t="s">
        <v>10</v>
      </c>
      <c r="C9" s="8"/>
      <c r="D9" s="8"/>
      <c r="E9" s="8"/>
      <c r="F9" s="8"/>
      <c r="G9" s="8"/>
      <c r="H9" s="8"/>
      <c r="I9" s="8"/>
      <c r="J9" s="9">
        <v>0</v>
      </c>
      <c r="M9" s="3" t="s">
        <v>6</v>
      </c>
    </row>
    <row r="10" spans="1:13" x14ac:dyDescent="0.3">
      <c r="B10" s="8"/>
      <c r="C10" s="8"/>
      <c r="D10" s="8"/>
      <c r="E10" s="8"/>
      <c r="F10" s="8"/>
      <c r="G10" s="8"/>
      <c r="H10" s="8"/>
      <c r="I10" s="8"/>
      <c r="J10" s="9"/>
      <c r="M10" s="3" t="s">
        <v>6</v>
      </c>
    </row>
    <row r="11" spans="1:13" x14ac:dyDescent="0.3">
      <c r="A11">
        <v>8.6</v>
      </c>
      <c r="B11" s="8" t="s">
        <v>11</v>
      </c>
      <c r="C11" s="8"/>
      <c r="D11" s="8"/>
      <c r="E11" s="8"/>
      <c r="F11" s="8"/>
      <c r="G11" s="8"/>
      <c r="H11" s="8"/>
      <c r="I11" s="8"/>
      <c r="J11" s="9">
        <v>0</v>
      </c>
      <c r="M11" s="3" t="s">
        <v>6</v>
      </c>
    </row>
    <row r="12" spans="1:13" x14ac:dyDescent="0.3">
      <c r="B12" s="8"/>
      <c r="C12" s="8"/>
      <c r="D12" s="8"/>
      <c r="E12" s="8"/>
      <c r="F12" s="8"/>
      <c r="G12" s="8"/>
      <c r="H12" s="8"/>
      <c r="I12" s="8"/>
      <c r="J12" s="9"/>
      <c r="M12" s="3" t="s">
        <v>6</v>
      </c>
    </row>
    <row r="13" spans="1:13" x14ac:dyDescent="0.3">
      <c r="B13" s="8"/>
      <c r="C13" s="8"/>
      <c r="D13" s="8"/>
      <c r="E13" s="8"/>
      <c r="F13" s="8"/>
      <c r="G13" s="8"/>
      <c r="H13" s="8"/>
      <c r="I13" s="8"/>
      <c r="J13" s="9"/>
      <c r="M13" s="3" t="s">
        <v>6</v>
      </c>
    </row>
    <row r="14" spans="1:13" x14ac:dyDescent="0.3">
      <c r="B14" s="8"/>
      <c r="C14" s="8"/>
      <c r="D14" s="8"/>
      <c r="E14" s="8"/>
      <c r="F14" s="8"/>
      <c r="G14" s="8"/>
      <c r="H14" s="8"/>
      <c r="I14" s="8"/>
      <c r="J14" s="9"/>
      <c r="M14" s="3" t="s">
        <v>6</v>
      </c>
    </row>
    <row r="15" spans="1:13" x14ac:dyDescent="0.3">
      <c r="A15">
        <v>8.6999999999999993</v>
      </c>
      <c r="B15" s="8" t="s">
        <v>12</v>
      </c>
      <c r="C15" s="8"/>
      <c r="D15" s="8"/>
      <c r="E15" s="8"/>
      <c r="F15" s="8"/>
      <c r="G15" s="8"/>
      <c r="H15" s="8"/>
      <c r="I15" s="8"/>
      <c r="J15" s="9">
        <v>0</v>
      </c>
      <c r="M15" s="3" t="s">
        <v>6</v>
      </c>
    </row>
    <row r="16" spans="1:13" x14ac:dyDescent="0.3">
      <c r="B16" s="8"/>
      <c r="C16" s="8"/>
      <c r="D16" s="8"/>
      <c r="E16" s="8"/>
      <c r="F16" s="8"/>
      <c r="G16" s="8"/>
      <c r="H16" s="8"/>
      <c r="I16" s="8"/>
      <c r="J16" s="9"/>
      <c r="M16" s="3" t="s">
        <v>6</v>
      </c>
    </row>
    <row r="17" spans="1:13" x14ac:dyDescent="0.3">
      <c r="A17">
        <v>8.8000000000000007</v>
      </c>
      <c r="B17" s="8" t="s">
        <v>13</v>
      </c>
      <c r="C17" s="8"/>
      <c r="D17" s="8"/>
      <c r="E17" s="8"/>
      <c r="F17" s="8"/>
      <c r="G17" s="8"/>
      <c r="H17" s="8"/>
      <c r="I17" s="8"/>
      <c r="J17" s="9">
        <v>335172</v>
      </c>
      <c r="M17" s="3" t="s">
        <v>6</v>
      </c>
    </row>
    <row r="18" spans="1:13" x14ac:dyDescent="0.3">
      <c r="B18" s="8"/>
      <c r="C18" s="8"/>
      <c r="D18" s="8"/>
      <c r="E18" s="8"/>
      <c r="F18" s="8"/>
      <c r="G18" s="8"/>
      <c r="H18" s="8"/>
      <c r="I18" s="8"/>
      <c r="J18" s="9"/>
      <c r="M18" s="3" t="s">
        <v>6</v>
      </c>
    </row>
    <row r="19" spans="1:13" x14ac:dyDescent="0.3">
      <c r="A19">
        <v>8.9</v>
      </c>
      <c r="B19" s="11" t="s">
        <v>14</v>
      </c>
      <c r="C19" s="11"/>
      <c r="D19" s="11"/>
      <c r="E19" s="11"/>
      <c r="F19" s="11"/>
      <c r="G19" s="11"/>
      <c r="H19" s="11"/>
      <c r="I19" s="11"/>
      <c r="J19" s="2">
        <f>'[1]Cares Act Inst Expense Ledger '!BA4+655925</f>
        <v>818824.73</v>
      </c>
      <c r="L19" s="2">
        <f>'[1]Cares Act T3 Expense Ledger '!I17</f>
        <v>783.2</v>
      </c>
      <c r="M19" s="3" t="s">
        <v>6</v>
      </c>
    </row>
    <row r="20" spans="1:13" ht="15" customHeight="1" x14ac:dyDescent="0.3">
      <c r="A20">
        <v>8.1</v>
      </c>
      <c r="B20" s="8" t="s">
        <v>15</v>
      </c>
      <c r="C20" s="8"/>
      <c r="D20" s="8"/>
      <c r="E20" s="8"/>
      <c r="F20" s="8"/>
      <c r="G20" s="8"/>
      <c r="H20" s="8"/>
      <c r="I20" s="8"/>
      <c r="J20" s="9">
        <v>0</v>
      </c>
      <c r="K20" s="10"/>
      <c r="L20" s="9"/>
      <c r="M20" s="3" t="s">
        <v>6</v>
      </c>
    </row>
    <row r="21" spans="1:13" x14ac:dyDescent="0.3">
      <c r="B21" s="8"/>
      <c r="C21" s="8"/>
      <c r="D21" s="8"/>
      <c r="E21" s="8"/>
      <c r="F21" s="8"/>
      <c r="G21" s="8"/>
      <c r="H21" s="8"/>
      <c r="I21" s="8"/>
      <c r="J21" s="9"/>
      <c r="K21" s="10"/>
      <c r="L21" s="9"/>
      <c r="M21" s="3" t="s">
        <v>6</v>
      </c>
    </row>
    <row r="22" spans="1:13" x14ac:dyDescent="0.3">
      <c r="B22" s="8"/>
      <c r="C22" s="8"/>
      <c r="D22" s="8"/>
      <c r="E22" s="8"/>
      <c r="F22" s="8"/>
      <c r="G22" s="8"/>
      <c r="H22" s="8"/>
      <c r="I22" s="8"/>
      <c r="J22" s="9"/>
      <c r="K22" s="10"/>
      <c r="L22" s="9"/>
      <c r="M22" s="3" t="s">
        <v>6</v>
      </c>
    </row>
    <row r="23" spans="1:13" x14ac:dyDescent="0.3">
      <c r="A23">
        <v>8.11</v>
      </c>
      <c r="B23" s="11" t="s">
        <v>16</v>
      </c>
      <c r="C23" s="11"/>
      <c r="D23" s="11"/>
      <c r="E23" s="11"/>
      <c r="F23" s="11"/>
      <c r="G23" s="11"/>
      <c r="H23" s="11"/>
      <c r="I23" s="11"/>
      <c r="J23" s="4" t="s">
        <v>6</v>
      </c>
      <c r="K23" s="6"/>
      <c r="L23" s="2">
        <v>1349282</v>
      </c>
      <c r="M23" s="3" t="s">
        <v>6</v>
      </c>
    </row>
    <row r="24" spans="1:13" ht="15" customHeight="1" x14ac:dyDescent="0.3">
      <c r="A24">
        <v>8.1199999999999992</v>
      </c>
      <c r="B24" s="8" t="s">
        <v>17</v>
      </c>
      <c r="C24" s="8"/>
      <c r="D24" s="8"/>
      <c r="E24" s="8"/>
      <c r="F24" s="8"/>
      <c r="G24" s="8"/>
      <c r="H24" s="8"/>
      <c r="I24" s="8"/>
      <c r="J24" s="9">
        <v>0</v>
      </c>
      <c r="K24" s="10"/>
      <c r="L24" s="9"/>
      <c r="M24" s="3" t="s">
        <v>6</v>
      </c>
    </row>
    <row r="25" spans="1:13" x14ac:dyDescent="0.3">
      <c r="B25" s="8"/>
      <c r="C25" s="8"/>
      <c r="D25" s="8"/>
      <c r="E25" s="8"/>
      <c r="F25" s="8"/>
      <c r="G25" s="8"/>
      <c r="H25" s="8"/>
      <c r="I25" s="8"/>
      <c r="J25" s="9"/>
      <c r="K25" s="10"/>
      <c r="L25" s="9"/>
      <c r="M25" s="3" t="s">
        <v>6</v>
      </c>
    </row>
    <row r="26" spans="1:13" x14ac:dyDescent="0.3">
      <c r="B26" s="8"/>
      <c r="C26" s="8"/>
      <c r="D26" s="8"/>
      <c r="E26" s="8"/>
      <c r="F26" s="8"/>
      <c r="G26" s="8"/>
      <c r="H26" s="8"/>
      <c r="I26" s="8"/>
      <c r="J26" s="9"/>
      <c r="K26" s="10"/>
      <c r="L26" s="9"/>
      <c r="M26" s="3" t="s">
        <v>6</v>
      </c>
    </row>
    <row r="27" spans="1:13" x14ac:dyDescent="0.3">
      <c r="B27" s="8"/>
      <c r="C27" s="8"/>
      <c r="D27" s="8"/>
      <c r="E27" s="8"/>
      <c r="F27" s="8"/>
      <c r="G27" s="8"/>
      <c r="H27" s="8"/>
      <c r="I27" s="8"/>
      <c r="J27" s="9"/>
      <c r="K27" s="10"/>
      <c r="L27" s="9"/>
      <c r="M27" s="3" t="s">
        <v>6</v>
      </c>
    </row>
    <row r="28" spans="1:13" ht="15" customHeight="1" x14ac:dyDescent="0.3">
      <c r="A28">
        <v>8.1300000000000008</v>
      </c>
      <c r="B28" s="8" t="s">
        <v>18</v>
      </c>
      <c r="C28" s="8"/>
      <c r="D28" s="8"/>
      <c r="E28" s="8"/>
      <c r="F28" s="8"/>
      <c r="G28" s="8"/>
      <c r="H28" s="8"/>
      <c r="I28" s="8"/>
      <c r="J28" s="9">
        <v>0</v>
      </c>
      <c r="M28" s="3" t="s">
        <v>6</v>
      </c>
    </row>
    <row r="29" spans="1:13" x14ac:dyDescent="0.3">
      <c r="B29" s="8"/>
      <c r="C29" s="8"/>
      <c r="D29" s="8"/>
      <c r="E29" s="8"/>
      <c r="F29" s="8"/>
      <c r="G29" s="8"/>
      <c r="H29" s="8"/>
      <c r="I29" s="8"/>
      <c r="J29" s="9"/>
      <c r="M29" s="3" t="s">
        <v>6</v>
      </c>
    </row>
    <row r="30" spans="1:13" x14ac:dyDescent="0.3">
      <c r="B30" s="8"/>
      <c r="C30" s="8"/>
      <c r="D30" s="8"/>
      <c r="E30" s="8"/>
      <c r="F30" s="8"/>
      <c r="G30" s="8"/>
      <c r="H30" s="8"/>
      <c r="I30" s="8"/>
      <c r="J30" s="9"/>
      <c r="M30" s="3" t="s">
        <v>6</v>
      </c>
    </row>
    <row r="31" spans="1:13" x14ac:dyDescent="0.3">
      <c r="A31">
        <v>8.14</v>
      </c>
      <c r="B31" s="8" t="s">
        <v>19</v>
      </c>
      <c r="C31" s="8"/>
      <c r="D31" s="8"/>
      <c r="E31" s="8"/>
      <c r="F31" s="8"/>
      <c r="G31" s="8"/>
      <c r="H31" s="8"/>
      <c r="I31" s="8"/>
      <c r="J31" s="9">
        <v>0</v>
      </c>
      <c r="K31" s="10"/>
      <c r="L31" s="9">
        <f>'[1]Cares Act T3 Expense Ledger '!I10+'[1]Cares Act T3 Expense Ledger '!I8+'[1]Cares Act T3 Expense Ledger '!I18</f>
        <v>19873.599999999999</v>
      </c>
      <c r="M31" s="3" t="s">
        <v>6</v>
      </c>
    </row>
    <row r="32" spans="1:13" x14ac:dyDescent="0.3">
      <c r="B32" s="8"/>
      <c r="C32" s="8"/>
      <c r="D32" s="8"/>
      <c r="E32" s="8"/>
      <c r="F32" s="8"/>
      <c r="G32" s="8"/>
      <c r="H32" s="8"/>
      <c r="I32" s="8"/>
      <c r="J32" s="9"/>
      <c r="K32" s="10"/>
      <c r="L32" s="9"/>
      <c r="M32" s="3" t="s">
        <v>6</v>
      </c>
    </row>
    <row r="33" spans="1:13" x14ac:dyDescent="0.3">
      <c r="A33">
        <v>8.15</v>
      </c>
      <c r="B33" s="11" t="s">
        <v>20</v>
      </c>
      <c r="C33" s="11"/>
      <c r="D33" s="11"/>
      <c r="E33" s="11"/>
      <c r="F33" s="11"/>
      <c r="G33" s="11"/>
      <c r="H33" s="11"/>
      <c r="I33" s="11"/>
      <c r="J33" s="2">
        <f>'[1]Cares Act Inst Expense Ledger '!BA3+'[1]Cares Act Inst Expense Ledger '!BA5+'[1]Cares Act Inst Expense Ledger '!BA6</f>
        <v>48036.82</v>
      </c>
      <c r="L33" s="4" t="s">
        <v>6</v>
      </c>
      <c r="M33" s="3" t="s">
        <v>6</v>
      </c>
    </row>
    <row r="34" spans="1:13" x14ac:dyDescent="0.3">
      <c r="A34">
        <v>8.16</v>
      </c>
      <c r="B34" s="11" t="s">
        <v>21</v>
      </c>
      <c r="C34" s="11"/>
      <c r="D34" s="11"/>
      <c r="E34" s="11"/>
      <c r="F34" s="11"/>
      <c r="G34" s="11"/>
      <c r="H34" s="11"/>
      <c r="I34" s="11"/>
      <c r="J34" s="4" t="s">
        <v>6</v>
      </c>
      <c r="K34" s="3"/>
      <c r="L34" s="2">
        <f>'[1]Cares Act T3 Expense Ledger '!N8+'[1]Cares Act T3 Expense Ledger '!N6</f>
        <v>69604.36</v>
      </c>
      <c r="M34" s="3" t="s">
        <v>6</v>
      </c>
    </row>
    <row r="35" spans="1:13" x14ac:dyDescent="0.3">
      <c r="J35" s="2"/>
      <c r="M35" s="3" t="s">
        <v>6</v>
      </c>
    </row>
    <row r="36" spans="1:13" x14ac:dyDescent="0.3">
      <c r="J36" s="2"/>
    </row>
    <row r="37" spans="1:13" x14ac:dyDescent="0.3">
      <c r="I37" t="s">
        <v>22</v>
      </c>
      <c r="J37" s="2">
        <f>SUM(J4:J36)</f>
        <v>1202033.55</v>
      </c>
      <c r="K37" s="2">
        <f t="shared" ref="K37:L37" si="0">SUM(K4:K36)</f>
        <v>830326.41</v>
      </c>
      <c r="L37" s="2">
        <f t="shared" si="0"/>
        <v>2217073.5499999998</v>
      </c>
    </row>
  </sheetData>
  <mergeCells count="31">
    <mergeCell ref="B9:I10"/>
    <mergeCell ref="J9:J10"/>
    <mergeCell ref="B4:I4"/>
    <mergeCell ref="B6:I6"/>
    <mergeCell ref="B7:I8"/>
    <mergeCell ref="J7:J8"/>
    <mergeCell ref="L7:L8"/>
    <mergeCell ref="B23:I23"/>
    <mergeCell ref="B11:I14"/>
    <mergeCell ref="J11:J14"/>
    <mergeCell ref="B15:I16"/>
    <mergeCell ref="J15:J16"/>
    <mergeCell ref="B17:I18"/>
    <mergeCell ref="J17:J18"/>
    <mergeCell ref="B19:I19"/>
    <mergeCell ref="B20:I22"/>
    <mergeCell ref="J20:J22"/>
    <mergeCell ref="K20:K22"/>
    <mergeCell ref="L20:L22"/>
    <mergeCell ref="B34:I34"/>
    <mergeCell ref="B24:I27"/>
    <mergeCell ref="J24:J27"/>
    <mergeCell ref="K24:K27"/>
    <mergeCell ref="L24:L27"/>
    <mergeCell ref="B28:I30"/>
    <mergeCell ref="J28:J30"/>
    <mergeCell ref="B31:I32"/>
    <mergeCell ref="J31:J32"/>
    <mergeCell ref="K31:K32"/>
    <mergeCell ref="L31:L32"/>
    <mergeCell ref="B33:I3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E7C60DB22DC4D89CBF78858EDDFEE" ma:contentTypeVersion="15" ma:contentTypeDescription="Create a new document." ma:contentTypeScope="" ma:versionID="75afc1d74c92d17db7816d9fcb0a211a">
  <xsd:schema xmlns:xsd="http://www.w3.org/2001/XMLSchema" xmlns:xs="http://www.w3.org/2001/XMLSchema" xmlns:p="http://schemas.microsoft.com/office/2006/metadata/properties" xmlns:ns1="http://schemas.microsoft.com/sharepoint/v3" xmlns:ns3="dff8d344-d324-4ed3-b332-fb82f5511086" xmlns:ns4="ed905efc-7cfd-4f82-8069-9f9bdabb6ae6" targetNamespace="http://schemas.microsoft.com/office/2006/metadata/properties" ma:root="true" ma:fieldsID="78aa97c07adc0934ccb04fc9b9b17857" ns1:_="" ns3:_="" ns4:_="">
    <xsd:import namespace="http://schemas.microsoft.com/sharepoint/v3"/>
    <xsd:import namespace="dff8d344-d324-4ed3-b332-fb82f5511086"/>
    <xsd:import namespace="ed905efc-7cfd-4f82-8069-9f9bdabb6ae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8d344-d324-4ed3-b332-fb82f55110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05efc-7cfd-4f82-8069-9f9bdabb6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1802D-B76D-493E-8CB9-82E7624049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f8d344-d324-4ed3-b332-fb82f5511086"/>
    <ds:schemaRef ds:uri="ed905efc-7cfd-4f82-8069-9f9bdabb6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D6EE05-F171-43BE-A19F-D321B41B34D9}">
  <ds:schemaRefs>
    <ds:schemaRef ds:uri="http://schemas.microsoft.com/office/2006/documentManagement/types"/>
    <ds:schemaRef ds:uri="http://www.w3.org/XML/1998/namespace"/>
    <ds:schemaRef ds:uri="dff8d344-d324-4ed3-b332-fb82f5511086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ed905efc-7cfd-4f82-8069-9f9bdabb6ae6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E25B87-A7BC-4C4B-A542-11BB8A5AFE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Sample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 Jacobsen</dc:creator>
  <cp:lastModifiedBy>Annquinette S. King</cp:lastModifiedBy>
  <dcterms:created xsi:type="dcterms:W3CDTF">2021-02-25T15:28:30Z</dcterms:created>
  <dcterms:modified xsi:type="dcterms:W3CDTF">2021-02-25T16:45:36Z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0x0101002F4E7C60DB22DC4D89CBF78858EDDFEE</vt:lpwstr>
  </property>
</Properties>
</file>